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255" windowWidth="18195" windowHeight="11640" activeTab="1"/>
  </bookViews>
  <sheets>
    <sheet name="Ζημιών" sheetId="2" r:id="rId1"/>
    <sheet name="Ζωής" sheetId="3" r:id="rId2"/>
  </sheets>
  <calcPr calcId="145621"/>
</workbook>
</file>

<file path=xl/calcChain.xml><?xml version="1.0" encoding="utf-8"?>
<calcChain xmlns="http://schemas.openxmlformats.org/spreadsheetml/2006/main">
  <c r="R5" i="3" l="1"/>
  <c r="S5" i="3"/>
  <c r="R14" i="3"/>
  <c r="S14" i="3"/>
  <c r="Q5" i="3"/>
  <c r="Q14" i="3"/>
  <c r="M12" i="3"/>
  <c r="M11" i="3"/>
  <c r="M10" i="3"/>
  <c r="M9" i="3"/>
  <c r="M8" i="3"/>
  <c r="O5" i="3"/>
  <c r="N5" i="3"/>
  <c r="M7" i="3"/>
  <c r="M6" i="3"/>
  <c r="O14" i="3"/>
  <c r="K14" i="3"/>
  <c r="J14" i="3"/>
  <c r="I14" i="3"/>
  <c r="K5" i="3"/>
  <c r="J5" i="3"/>
  <c r="I5" i="3"/>
  <c r="H14" i="3"/>
  <c r="G14" i="3"/>
  <c r="H5" i="3"/>
  <c r="M26" i="2"/>
  <c r="I7" i="2"/>
  <c r="I8" i="2"/>
  <c r="I9" i="2"/>
  <c r="I10" i="2"/>
  <c r="I11" i="2"/>
  <c r="I12" i="2"/>
  <c r="I13" i="2"/>
  <c r="I15" i="2"/>
  <c r="I16" i="2"/>
  <c r="I17" i="2"/>
  <c r="I18" i="2"/>
  <c r="I19" i="2"/>
  <c r="I20" i="2"/>
  <c r="I21" i="2"/>
  <c r="I22" i="2"/>
  <c r="I23" i="2"/>
  <c r="I24" i="2"/>
  <c r="I6" i="2"/>
  <c r="J14" i="2"/>
  <c r="J26" i="2" s="1"/>
  <c r="K14" i="2"/>
  <c r="K26" i="2" s="1"/>
  <c r="I26" i="2" s="1"/>
  <c r="M14" i="3" l="1"/>
  <c r="I14" i="2"/>
  <c r="D7" i="2" l="1"/>
  <c r="D8" i="2"/>
  <c r="D9" i="2"/>
  <c r="D10" i="2"/>
  <c r="D11" i="2"/>
  <c r="D12" i="2"/>
  <c r="D13" i="2"/>
  <c r="D15" i="2"/>
  <c r="D16" i="2"/>
  <c r="D17" i="2"/>
  <c r="D18" i="2"/>
  <c r="D19" i="2"/>
  <c r="D20" i="2"/>
  <c r="D21" i="2"/>
  <c r="D22" i="2"/>
  <c r="D23" i="2"/>
  <c r="D24" i="2"/>
  <c r="D6" i="2"/>
  <c r="G14" i="2"/>
  <c r="G26" i="2" s="1"/>
  <c r="F14" i="2"/>
  <c r="F26" i="2" s="1"/>
  <c r="E14" i="2"/>
  <c r="E26" i="2" s="1"/>
  <c r="D14" i="2" l="1"/>
  <c r="D26" i="2" s="1"/>
  <c r="N14" i="3" l="1"/>
  <c r="M5" i="3"/>
</calcChain>
</file>

<file path=xl/sharedStrings.xml><?xml version="1.0" encoding="utf-8"?>
<sst xmlns="http://schemas.openxmlformats.org/spreadsheetml/2006/main" count="73" uniqueCount="58">
  <si>
    <t>Ασφάλιστρα</t>
  </si>
  <si>
    <t>Ασφάλιστρα
Αντασφαλ.</t>
  </si>
  <si>
    <t>Δικαιώματα
Συμβολ.</t>
  </si>
  <si>
    <t>Σύνολο
Ασφαλίστρων</t>
  </si>
  <si>
    <t>Συμμ. Αντασφαλιστών</t>
  </si>
  <si>
    <t>Πληρωθ.
-Ιδία Κράτηση</t>
  </si>
  <si>
    <t>Πλήθος Συμβολαίων</t>
  </si>
  <si>
    <t>Πλήθος Καλύψεων</t>
  </si>
  <si>
    <t>Πλήθος Ασφαλισμένων</t>
  </si>
  <si>
    <t>Ανάλυση Κλάδου</t>
  </si>
  <si>
    <t>Κατ.Ασφαλίσεων Ζωής</t>
  </si>
  <si>
    <t>Τύπος Παραγωγής</t>
  </si>
  <si>
    <t>Συχνότητα Καταβολών</t>
  </si>
  <si>
    <t>Ατυχήματα</t>
  </si>
  <si>
    <t>Ασθένειες</t>
  </si>
  <si>
    <t>Αεροσκάφη</t>
  </si>
  <si>
    <t>Μεταφερόμενα εμπορεύματα</t>
  </si>
  <si>
    <t>Πυρκαγιά και στοιχεία της φύσης</t>
  </si>
  <si>
    <t>Λοιπές ζημιές αγαθών</t>
  </si>
  <si>
    <t>Αστική ευθύνη από χερσαία αυτοκίνητα οχήματα</t>
  </si>
  <si>
    <t>10.1</t>
  </si>
  <si>
    <t>10.2</t>
  </si>
  <si>
    <t>Υλικές ζημίες αστικής ευθύνης από χερσαία αυτοκίνητα οχήματα</t>
  </si>
  <si>
    <t>Αστική ευθύνη από αεροσκάφη</t>
  </si>
  <si>
    <t>Γενική αστική ευθύνη</t>
  </si>
  <si>
    <t>Πιστώσεις</t>
  </si>
  <si>
    <t>Εγγυήσεις</t>
  </si>
  <si>
    <t>Διάφορες χρηματικές απώλειες</t>
  </si>
  <si>
    <t>Νομική προστασία</t>
  </si>
  <si>
    <t>Βοήθεια</t>
  </si>
  <si>
    <t>Ζωής</t>
  </si>
  <si>
    <t>I</t>
  </si>
  <si>
    <t>Ασφαλίσεις ζωής</t>
  </si>
  <si>
    <t>I.1</t>
  </si>
  <si>
    <t>I.2</t>
  </si>
  <si>
    <t>Ασφαλίσεις προσόδων</t>
  </si>
  <si>
    <t>I.3</t>
  </si>
  <si>
    <t>Συμπληρωματικές Ασφαλίσεις</t>
  </si>
  <si>
    <t>III</t>
  </si>
  <si>
    <t>IV</t>
  </si>
  <si>
    <t>VI</t>
  </si>
  <si>
    <t>VII</t>
  </si>
  <si>
    <t>Συνολικό Αποτέλεσμα</t>
  </si>
  <si>
    <t>Σύνολο 
Πληρ. Αποζημιώσεων</t>
  </si>
  <si>
    <t>Κλάδοι Ζημιών</t>
  </si>
  <si>
    <t>Ι</t>
  </si>
  <si>
    <t>Χερσαία οχήματα (εκτός σιδηροδρομικών)</t>
  </si>
  <si>
    <t>Πλοία (θαλάσσια, λιμναία και ποτάμια σκάφη)</t>
  </si>
  <si>
    <t>Σωματικές βλάβες αστικής ευθύνης από χερσαία αυτοκίνητα οχήματα</t>
  </si>
  <si>
    <t>Αστική Ευθύνη από θαλάσσια, λιμναία και ποτάμια σκάφη</t>
  </si>
  <si>
    <t>Κλάδοι Ζωής</t>
  </si>
  <si>
    <t>Ζωής, Προσόδων, Γάμου, Γέννησης που συν. με επενδύσεις</t>
  </si>
  <si>
    <t>Ασφάλισης Υγείας (ατύχημα, ασθένεια)</t>
  </si>
  <si>
    <t>Κεφαλαιοποίησης</t>
  </si>
  <si>
    <t>Διαχείρισης ομαδικών συνταξιοδοτικών ταμείων (κεφαλαίων)</t>
  </si>
  <si>
    <t>Ασφ. επιβίωσης, θανάτου, μικτές, ζωής με επιστροφή ασφαλίστρου</t>
  </si>
  <si>
    <t>Ασφ. επιβίωσης, θανάτου, μικτές, Ασφαλίσεις προσόδων, Συμπλ. Ασφ.</t>
  </si>
  <si>
    <t>Ασφάλιστρα και Πληρωθείσες Αποζημιώσεις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</si>
</sst>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€_-;\-* #,##0.00\ _€_-;_-* &quot;-&quot;??\ _€_-;_-@_-"/>
    <numFmt numFmtId="164" formatCode="#,##0.00;\-#,##0.00;#,##0.00;@"/>
    <numFmt numFmtId="165" formatCode="_-* #,##0\ _€_-;\-* #,##0\ _€_-;_-* &quot;-&quot;??\ _€_-;_-@_-"/>
    <numFmt numFmtId="166" formatCode="#,##0.00_ ;\-#,##0.00\ "/>
    <numFmt numFmtId="167" formatCode="#,##0;\-#,##0;#,##0;@"/>
  </numFmts>
  <fonts count="17" x14ac:knownFonts="1">
    <font>
      <sz val="11"/>
      <color theme="1"/>
      <name val="Calibri"/>
      <family val="2"/>
      <charset val="161"/>
      <scheme val="minor"/>
    </font>
    <font>
      <b/>
      <u/>
      <sz val="9"/>
      <color rgb="FF000000"/>
      <name val="Calibri"/>
      <family val="2"/>
      <charset val="161"/>
      <scheme val="minor"/>
    </font>
    <font>
      <b/>
      <sz val="9"/>
      <color theme="1"/>
      <name val="Calibri"/>
      <family val="2"/>
      <charset val="161"/>
      <scheme val="minor"/>
    </font>
    <font>
      <b/>
      <sz val="9"/>
      <color rgb="FF000000"/>
      <name val="Calibri"/>
      <family val="2"/>
      <charset val="161"/>
      <scheme val="minor"/>
    </font>
    <font>
      <sz val="9"/>
      <color theme="1"/>
      <name val="Calibri"/>
      <family val="2"/>
      <charset val="161"/>
      <scheme val="minor"/>
    </font>
    <font>
      <sz val="9"/>
      <color rgb="FF000000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i/>
      <sz val="9"/>
      <color rgb="FF000000"/>
      <name val="Calibri"/>
      <family val="2"/>
      <charset val="161"/>
      <scheme val="minor"/>
    </font>
    <font>
      <i/>
      <sz val="9"/>
      <color theme="1"/>
      <name val="Calibri"/>
      <family val="2"/>
      <charset val="161"/>
      <scheme val="minor"/>
    </font>
    <font>
      <i/>
      <sz val="8"/>
      <color rgb="FF000000"/>
      <name val="Calibri"/>
      <family val="2"/>
      <charset val="161"/>
      <scheme val="minor"/>
    </font>
    <font>
      <b/>
      <i/>
      <sz val="8"/>
      <color rgb="FF000000"/>
      <name val="Calibri"/>
      <family val="2"/>
      <charset val="161"/>
      <scheme val="minor"/>
    </font>
    <font>
      <b/>
      <u/>
      <sz val="11"/>
      <color rgb="FF000000"/>
      <name val="Calibri"/>
      <family val="2"/>
      <charset val="161"/>
      <scheme val="minor"/>
    </font>
    <font>
      <b/>
      <sz val="11"/>
      <color rgb="FF000000"/>
      <name val="Calibri"/>
      <family val="2"/>
      <charset val="161"/>
      <scheme val="minor"/>
    </font>
    <font>
      <b/>
      <i/>
      <sz val="9"/>
      <color rgb="FF000000"/>
      <name val="Calibri"/>
      <family val="2"/>
      <charset val="161"/>
      <scheme val="minor"/>
    </font>
    <font>
      <b/>
      <i/>
      <sz val="9"/>
      <color theme="1"/>
      <name val="Calibri"/>
      <family val="2"/>
      <charset val="161"/>
      <scheme val="minor"/>
    </font>
    <font>
      <sz val="8"/>
      <color rgb="FF000000"/>
      <name val="Arial"/>
      <family val="2"/>
      <charset val="16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medium">
        <color rgb="FFAEAEAE"/>
      </left>
      <right style="medium">
        <color rgb="FFAEAEAE"/>
      </right>
      <top style="medium">
        <color rgb="FFAEAEAE"/>
      </top>
      <bottom style="medium">
        <color rgb="FFAEAEAE"/>
      </bottom>
      <diagonal/>
    </border>
    <border>
      <left style="medium">
        <color rgb="FFAEAEAE"/>
      </left>
      <right/>
      <top style="medium">
        <color rgb="FFAEAEAE"/>
      </top>
      <bottom style="medium">
        <color rgb="FFAEAEAE"/>
      </bottom>
      <diagonal/>
    </border>
    <border>
      <left/>
      <right style="medium">
        <color rgb="FFAEAEAE"/>
      </right>
      <top style="medium">
        <color rgb="FFAEAEAE"/>
      </top>
      <bottom style="medium">
        <color rgb="FFAEAEAE"/>
      </bottom>
      <diagonal/>
    </border>
    <border>
      <left style="medium">
        <color rgb="FFAEAEAE"/>
      </left>
      <right style="medium">
        <color rgb="FFAEAEAE"/>
      </right>
      <top style="medium">
        <color rgb="FFAEAEAE"/>
      </top>
      <bottom/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51">
    <xf numFmtId="0" fontId="0" fillId="0" borderId="0" xfId="0"/>
    <xf numFmtId="49" fontId="1" fillId="2" borderId="0" xfId="0" applyNumberFormat="1" applyFont="1" applyFill="1" applyAlignment="1">
      <alignment vertical="center"/>
    </xf>
    <xf numFmtId="0" fontId="4" fillId="2" borderId="0" xfId="0" applyFont="1" applyFill="1"/>
    <xf numFmtId="49" fontId="3" fillId="2" borderId="1" xfId="0" applyNumberFormat="1" applyFont="1" applyFill="1" applyBorder="1" applyAlignment="1">
      <alignment horizontal="left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2" fillId="2" borderId="0" xfId="0" applyFont="1" applyFill="1"/>
    <xf numFmtId="49" fontId="3" fillId="2" borderId="2" xfId="0" applyNumberFormat="1" applyFont="1" applyFill="1" applyBorder="1" applyAlignment="1">
      <alignment horizontal="left" vertical="center" wrapText="1"/>
    </xf>
    <xf numFmtId="0" fontId="0" fillId="2" borderId="0" xfId="0" applyFill="1" applyBorder="1"/>
    <xf numFmtId="49" fontId="3" fillId="2" borderId="0" xfId="0" applyNumberFormat="1" applyFont="1" applyFill="1" applyBorder="1" applyAlignment="1">
      <alignment horizontal="center" vertical="center" wrapText="1"/>
    </xf>
    <xf numFmtId="0" fontId="4" fillId="2" borderId="0" xfId="0" applyFont="1" applyFill="1" applyBorder="1"/>
    <xf numFmtId="164" fontId="5" fillId="2" borderId="0" xfId="0" applyNumberFormat="1" applyFont="1" applyFill="1" applyBorder="1" applyAlignment="1">
      <alignment horizontal="right" vertical="center" wrapText="1"/>
    </xf>
    <xf numFmtId="0" fontId="7" fillId="2" borderId="0" xfId="0" applyFont="1" applyFill="1" applyBorder="1"/>
    <xf numFmtId="165" fontId="3" fillId="2" borderId="1" xfId="1" applyNumberFormat="1" applyFont="1" applyFill="1" applyBorder="1" applyAlignment="1">
      <alignment horizontal="right" vertical="center" wrapText="1"/>
    </xf>
    <xf numFmtId="0" fontId="3" fillId="2" borderId="0" xfId="0" applyNumberFormat="1" applyFont="1" applyFill="1" applyBorder="1" applyAlignment="1">
      <alignment horizontal="center" vertical="center" wrapText="1"/>
    </xf>
    <xf numFmtId="164" fontId="10" fillId="2" borderId="0" xfId="0" applyNumberFormat="1" applyFont="1" applyFill="1" applyBorder="1" applyAlignment="1">
      <alignment horizontal="right" vertical="center" wrapText="1"/>
    </xf>
    <xf numFmtId="165" fontId="7" fillId="2" borderId="0" xfId="0" applyNumberFormat="1" applyFont="1" applyFill="1" applyBorder="1"/>
    <xf numFmtId="165" fontId="5" fillId="2" borderId="0" xfId="1" applyNumberFormat="1" applyFont="1" applyFill="1" applyBorder="1" applyAlignment="1">
      <alignment horizontal="right" vertical="center" wrapText="1"/>
    </xf>
    <xf numFmtId="165" fontId="3" fillId="2" borderId="0" xfId="1" applyNumberFormat="1" applyFont="1" applyFill="1" applyBorder="1" applyAlignment="1">
      <alignment horizontal="right" vertical="center" wrapText="1"/>
    </xf>
    <xf numFmtId="165" fontId="10" fillId="2" borderId="0" xfId="1" applyNumberFormat="1" applyFont="1" applyFill="1" applyBorder="1" applyAlignment="1">
      <alignment horizontal="right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9" fontId="12" fillId="2" borderId="0" xfId="0" applyNumberFormat="1" applyFont="1" applyFill="1" applyAlignment="1">
      <alignment vertical="center"/>
    </xf>
    <xf numFmtId="0" fontId="4" fillId="2" borderId="0" xfId="0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165" fontId="7" fillId="2" borderId="0" xfId="0" applyNumberFormat="1" applyFont="1" applyFill="1" applyBorder="1" applyAlignment="1">
      <alignment horizontal="right"/>
    </xf>
    <xf numFmtId="165" fontId="0" fillId="2" borderId="0" xfId="0" applyNumberFormat="1" applyFont="1" applyFill="1" applyBorder="1" applyAlignment="1">
      <alignment horizontal="right"/>
    </xf>
    <xf numFmtId="0" fontId="0" fillId="2" borderId="0" xfId="0" applyFont="1" applyFill="1" applyBorder="1" applyAlignment="1">
      <alignment horizontal="right"/>
    </xf>
    <xf numFmtId="165" fontId="13" fillId="2" borderId="1" xfId="1" applyNumberFormat="1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left" indent="2"/>
    </xf>
    <xf numFmtId="164" fontId="8" fillId="2" borderId="0" xfId="0" applyNumberFormat="1" applyFont="1" applyFill="1" applyBorder="1" applyAlignment="1">
      <alignment horizontal="left" vertical="center" wrapText="1" indent="2"/>
    </xf>
    <xf numFmtId="164" fontId="14" fillId="2" borderId="0" xfId="0" applyNumberFormat="1" applyFont="1" applyFill="1" applyBorder="1" applyAlignment="1">
      <alignment horizontal="left" vertical="center" wrapText="1" indent="2"/>
    </xf>
    <xf numFmtId="165" fontId="3" fillId="2" borderId="1" xfId="1" applyNumberFormat="1" applyFont="1" applyFill="1" applyBorder="1" applyAlignment="1">
      <alignment horizontal="left" vertical="center" wrapText="1" indent="2"/>
    </xf>
    <xf numFmtId="164" fontId="3" fillId="2" borderId="0" xfId="0" applyNumberFormat="1" applyFont="1" applyFill="1" applyBorder="1" applyAlignment="1">
      <alignment horizontal="right" vertical="center" wrapText="1"/>
    </xf>
    <xf numFmtId="49" fontId="3" fillId="2" borderId="4" xfId="0" applyNumberFormat="1" applyFont="1" applyFill="1" applyBorder="1" applyAlignment="1">
      <alignment vertical="center" wrapText="1"/>
    </xf>
    <xf numFmtId="165" fontId="4" fillId="2" borderId="0" xfId="1" applyNumberFormat="1" applyFont="1" applyFill="1"/>
    <xf numFmtId="165" fontId="9" fillId="2" borderId="0" xfId="1" applyNumberFormat="1" applyFont="1" applyFill="1" applyAlignment="1">
      <alignment horizontal="left" indent="2"/>
    </xf>
    <xf numFmtId="165" fontId="15" fillId="2" borderId="0" xfId="1" applyNumberFormat="1" applyFont="1" applyFill="1" applyAlignment="1">
      <alignment horizontal="left" indent="2"/>
    </xf>
    <xf numFmtId="165" fontId="11" fillId="2" borderId="1" xfId="1" applyNumberFormat="1" applyFont="1" applyFill="1" applyBorder="1" applyAlignment="1">
      <alignment horizontal="center" vertical="center" wrapText="1"/>
    </xf>
    <xf numFmtId="165" fontId="11" fillId="2" borderId="1" xfId="1" applyNumberFormat="1" applyFont="1" applyFill="1" applyBorder="1" applyAlignment="1">
      <alignment horizontal="left" vertical="center" wrapText="1" indent="2"/>
    </xf>
    <xf numFmtId="49" fontId="3" fillId="3" borderId="1" xfId="0" applyNumberFormat="1" applyFont="1" applyFill="1" applyBorder="1" applyAlignment="1">
      <alignment horizontal="left" vertical="center" wrapText="1"/>
    </xf>
    <xf numFmtId="49" fontId="3" fillId="3" borderId="1" xfId="0" applyNumberFormat="1" applyFont="1" applyFill="1" applyBorder="1" applyAlignment="1">
      <alignment horizontal="left" vertical="center" wrapText="1" indent="2"/>
    </xf>
    <xf numFmtId="49" fontId="3" fillId="3" borderId="1" xfId="0" applyNumberFormat="1" applyFont="1" applyFill="1" applyBorder="1" applyAlignment="1">
      <alignment horizontal="left" vertical="center" wrapText="1" indent="1"/>
    </xf>
    <xf numFmtId="164" fontId="16" fillId="4" borderId="1" xfId="0" applyNumberFormat="1" applyFont="1" applyFill="1" applyBorder="1" applyAlignment="1">
      <alignment horizontal="right" vertical="center" wrapText="1"/>
    </xf>
    <xf numFmtId="166" fontId="13" fillId="2" borderId="1" xfId="1" applyNumberFormat="1" applyFont="1" applyFill="1" applyBorder="1" applyAlignment="1">
      <alignment horizontal="center" vertical="center" wrapText="1"/>
    </xf>
    <xf numFmtId="166" fontId="3" fillId="2" borderId="1" xfId="1" applyNumberFormat="1" applyFont="1" applyFill="1" applyBorder="1" applyAlignment="1">
      <alignment horizontal="center" vertical="center" wrapText="1"/>
    </xf>
    <xf numFmtId="167" fontId="16" fillId="4" borderId="1" xfId="0" applyNumberFormat="1" applyFont="1" applyFill="1" applyBorder="1" applyAlignment="1">
      <alignment horizontal="right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center" vertical="center" wrapText="1"/>
    </xf>
    <xf numFmtId="0" fontId="3" fillId="2" borderId="0" xfId="0" applyNumberFormat="1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left" vertical="center" wrapText="1"/>
    </xf>
    <xf numFmtId="49" fontId="3" fillId="2" borderId="3" xfId="0" applyNumberFormat="1" applyFont="1" applyFill="1" applyBorder="1" applyAlignment="1">
      <alignment horizontal="left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11" Type="http://schemas.openxmlformats.org/officeDocument/2006/relationships/customXml" Target="../customXml/item5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26"/>
  <sheetViews>
    <sheetView topLeftCell="B1" workbookViewId="0">
      <selection activeCell="B3" sqref="B3"/>
    </sheetView>
  </sheetViews>
  <sheetFormatPr defaultRowHeight="15" outlineLevelRow="1" outlineLevelCol="1" x14ac:dyDescent="0.25"/>
  <cols>
    <col min="1" max="1" width="9.140625" style="8"/>
    <col min="2" max="2" width="5.42578125" style="23" customWidth="1"/>
    <col min="3" max="3" width="49.140625" style="8" customWidth="1"/>
    <col min="4" max="4" width="17" style="12" customWidth="1"/>
    <col min="5" max="5" width="15.7109375" style="8" hidden="1" customWidth="1" outlineLevel="1"/>
    <col min="6" max="7" width="14.140625" style="8" hidden="1" customWidth="1" outlineLevel="1"/>
    <col min="8" max="8" width="2.42578125" style="8" hidden="1" customWidth="1" outlineLevel="1"/>
    <col min="9" max="9" width="17" style="12" bestFit="1" customWidth="1" collapsed="1"/>
    <col min="10" max="11" width="14.140625" style="8" hidden="1" customWidth="1" outlineLevel="1"/>
    <col min="12" max="12" width="2.140625" style="8" customWidth="1" collapsed="1"/>
    <col min="13" max="13" width="12" style="8" customWidth="1"/>
    <col min="14" max="16384" width="9.140625" style="8"/>
  </cols>
  <sheetData>
    <row r="2" spans="2:14" s="2" customFormat="1" ht="12" x14ac:dyDescent="0.2">
      <c r="D2" s="6"/>
      <c r="H2" s="10"/>
      <c r="I2" s="6"/>
      <c r="L2" s="10"/>
    </row>
    <row r="3" spans="2:14" s="2" customFormat="1" x14ac:dyDescent="0.2">
      <c r="B3" s="21" t="s">
        <v>57</v>
      </c>
      <c r="D3" s="6"/>
      <c r="H3" s="10"/>
      <c r="I3" s="6"/>
      <c r="L3" s="10"/>
    </row>
    <row r="4" spans="2:14" s="2" customFormat="1" ht="15" customHeight="1" thickBot="1" x14ac:dyDescent="0.25">
      <c r="B4" s="48"/>
      <c r="C4" s="48"/>
      <c r="D4" s="6"/>
      <c r="E4" s="14"/>
      <c r="F4" s="14"/>
      <c r="G4" s="14"/>
      <c r="H4" s="14"/>
      <c r="I4" s="14"/>
      <c r="J4" s="14"/>
      <c r="K4" s="14"/>
      <c r="L4" s="14"/>
      <c r="M4" s="14"/>
      <c r="N4" s="10"/>
    </row>
    <row r="5" spans="2:14" s="2" customFormat="1" ht="32.25" customHeight="1" thickBot="1" x14ac:dyDescent="0.25">
      <c r="B5" s="46" t="s">
        <v>44</v>
      </c>
      <c r="C5" s="47"/>
      <c r="D5" s="5" t="s">
        <v>3</v>
      </c>
      <c r="E5" s="20" t="s">
        <v>0</v>
      </c>
      <c r="F5" s="20" t="s">
        <v>1</v>
      </c>
      <c r="G5" s="20" t="s">
        <v>2</v>
      </c>
      <c r="H5" s="9"/>
      <c r="I5" s="5" t="s">
        <v>43</v>
      </c>
      <c r="J5" s="20" t="s">
        <v>4</v>
      </c>
      <c r="K5" s="20" t="s">
        <v>5</v>
      </c>
      <c r="L5" s="9"/>
      <c r="M5" s="5" t="s">
        <v>6</v>
      </c>
    </row>
    <row r="6" spans="2:14" s="2" customFormat="1" ht="15" customHeight="1" thickBot="1" x14ac:dyDescent="0.25">
      <c r="B6" s="4">
        <v>1</v>
      </c>
      <c r="C6" s="3" t="s">
        <v>13</v>
      </c>
      <c r="D6" s="44">
        <f>SUM(E6:G6)</f>
        <v>41694585.140000001</v>
      </c>
      <c r="E6" s="42">
        <v>32963457.620000001</v>
      </c>
      <c r="F6" s="42">
        <v>1145730.71</v>
      </c>
      <c r="G6" s="42">
        <v>7585396.8099999996</v>
      </c>
      <c r="H6" s="17"/>
      <c r="I6" s="13">
        <f>K6+J6</f>
        <v>3625840.26</v>
      </c>
      <c r="J6" s="42">
        <v>594702.63</v>
      </c>
      <c r="K6" s="42">
        <v>3031137.63</v>
      </c>
      <c r="L6" s="11"/>
      <c r="M6" s="45">
        <v>640664</v>
      </c>
    </row>
    <row r="7" spans="2:14" s="2" customFormat="1" ht="15" customHeight="1" thickBot="1" x14ac:dyDescent="0.25">
      <c r="B7" s="4">
        <v>2</v>
      </c>
      <c r="C7" s="3" t="s">
        <v>14</v>
      </c>
      <c r="D7" s="44">
        <f t="shared" ref="D7:D24" si="0">SUM(E7:G7)</f>
        <v>21807629.800000001</v>
      </c>
      <c r="E7" s="42">
        <v>19620022.34</v>
      </c>
      <c r="F7" s="42">
        <v>262077.8</v>
      </c>
      <c r="G7" s="42">
        <v>1925529.66</v>
      </c>
      <c r="H7" s="17"/>
      <c r="I7" s="13">
        <f t="shared" ref="I7:I24" si="1">K7+J7</f>
        <v>8231357.8899999997</v>
      </c>
      <c r="J7" s="42">
        <v>2358159.38</v>
      </c>
      <c r="K7" s="42">
        <v>5873198.5099999998</v>
      </c>
      <c r="L7" s="11"/>
      <c r="M7" s="45">
        <v>28516</v>
      </c>
    </row>
    <row r="8" spans="2:14" s="2" customFormat="1" ht="15" customHeight="1" thickBot="1" x14ac:dyDescent="0.25">
      <c r="B8" s="4">
        <v>3</v>
      </c>
      <c r="C8" s="3" t="s">
        <v>46</v>
      </c>
      <c r="D8" s="44">
        <f t="shared" si="0"/>
        <v>213905375.08999997</v>
      </c>
      <c r="E8" s="42">
        <v>170480562.69999999</v>
      </c>
      <c r="F8" s="42">
        <v>684167.56</v>
      </c>
      <c r="G8" s="42">
        <v>42740644.829999998</v>
      </c>
      <c r="H8" s="17"/>
      <c r="I8" s="13">
        <f t="shared" si="1"/>
        <v>81305175.019999996</v>
      </c>
      <c r="J8" s="42">
        <v>1541758.72</v>
      </c>
      <c r="K8" s="42">
        <v>79763416.299999997</v>
      </c>
      <c r="L8" s="11"/>
      <c r="M8" s="45">
        <v>400072</v>
      </c>
    </row>
    <row r="9" spans="2:14" s="2" customFormat="1" ht="15" customHeight="1" thickBot="1" x14ac:dyDescent="0.25">
      <c r="B9" s="4">
        <v>5</v>
      </c>
      <c r="C9" s="3" t="s">
        <v>15</v>
      </c>
      <c r="D9" s="44">
        <f t="shared" si="0"/>
        <v>245535.00999999998</v>
      </c>
      <c r="E9" s="42">
        <v>237252.55</v>
      </c>
      <c r="F9" s="42">
        <v>0</v>
      </c>
      <c r="G9" s="42">
        <v>8282.4599999999991</v>
      </c>
      <c r="H9" s="17"/>
      <c r="I9" s="13">
        <f t="shared" si="1"/>
        <v>5959.89</v>
      </c>
      <c r="J9" s="42">
        <v>0</v>
      </c>
      <c r="K9" s="42">
        <v>5959.89</v>
      </c>
      <c r="L9" s="11"/>
      <c r="M9" s="45">
        <v>15</v>
      </c>
    </row>
    <row r="10" spans="2:14" s="2" customFormat="1" ht="15" customHeight="1" thickBot="1" x14ac:dyDescent="0.25">
      <c r="B10" s="4">
        <v>6</v>
      </c>
      <c r="C10" s="3" t="s">
        <v>47</v>
      </c>
      <c r="D10" s="44">
        <f t="shared" si="0"/>
        <v>11567136.26</v>
      </c>
      <c r="E10" s="42">
        <v>10516997.73</v>
      </c>
      <c r="F10" s="42">
        <v>18704.95</v>
      </c>
      <c r="G10" s="42">
        <v>1031433.58</v>
      </c>
      <c r="H10" s="17"/>
      <c r="I10" s="13">
        <f t="shared" si="1"/>
        <v>7292480.2000000002</v>
      </c>
      <c r="J10" s="42">
        <v>2625084.04</v>
      </c>
      <c r="K10" s="42">
        <v>4667396.16</v>
      </c>
      <c r="L10" s="11"/>
      <c r="M10" s="45">
        <v>22335</v>
      </c>
    </row>
    <row r="11" spans="2:14" s="2" customFormat="1" ht="15" customHeight="1" thickBot="1" x14ac:dyDescent="0.25">
      <c r="B11" s="4">
        <v>7</v>
      </c>
      <c r="C11" s="3" t="s">
        <v>16</v>
      </c>
      <c r="D11" s="44">
        <f t="shared" si="0"/>
        <v>24013520.499999996</v>
      </c>
      <c r="E11" s="42">
        <v>20620141.289999999</v>
      </c>
      <c r="F11" s="42">
        <v>561846.4</v>
      </c>
      <c r="G11" s="42">
        <v>2831532.81</v>
      </c>
      <c r="H11" s="17"/>
      <c r="I11" s="13">
        <f t="shared" si="1"/>
        <v>4316675.42</v>
      </c>
      <c r="J11" s="42">
        <v>1488913.84</v>
      </c>
      <c r="K11" s="42">
        <v>2827761.58</v>
      </c>
      <c r="L11" s="11"/>
      <c r="M11" s="45">
        <v>44778</v>
      </c>
    </row>
    <row r="12" spans="2:14" s="2" customFormat="1" ht="15" customHeight="1" thickBot="1" x14ac:dyDescent="0.25">
      <c r="B12" s="4">
        <v>8</v>
      </c>
      <c r="C12" s="3" t="s">
        <v>17</v>
      </c>
      <c r="D12" s="44">
        <f t="shared" si="0"/>
        <v>377528913.66999996</v>
      </c>
      <c r="E12" s="42">
        <v>318904385.19999999</v>
      </c>
      <c r="F12" s="42">
        <v>10077666.32</v>
      </c>
      <c r="G12" s="42">
        <v>48546862.149999999</v>
      </c>
      <c r="H12" s="17"/>
      <c r="I12" s="13">
        <f t="shared" si="1"/>
        <v>89673491.530000001</v>
      </c>
      <c r="J12" s="42">
        <v>26049493.93</v>
      </c>
      <c r="K12" s="42">
        <v>63623997.600000001</v>
      </c>
      <c r="L12" s="11"/>
      <c r="M12" s="45">
        <v>1521638</v>
      </c>
    </row>
    <row r="13" spans="2:14" s="2" customFormat="1" ht="15" customHeight="1" thickBot="1" x14ac:dyDescent="0.25">
      <c r="B13" s="4">
        <v>9</v>
      </c>
      <c r="C13" s="3" t="s">
        <v>18</v>
      </c>
      <c r="D13" s="44">
        <f t="shared" si="0"/>
        <v>107435746.37</v>
      </c>
      <c r="E13" s="42">
        <v>94370506.450000003</v>
      </c>
      <c r="F13" s="42">
        <v>2842719.51</v>
      </c>
      <c r="G13" s="42">
        <v>10222520.41</v>
      </c>
      <c r="H13" s="17"/>
      <c r="I13" s="13">
        <f t="shared" si="1"/>
        <v>22737556.530000001</v>
      </c>
      <c r="J13" s="42">
        <v>11174500.92</v>
      </c>
      <c r="K13" s="42">
        <v>11563055.609999999</v>
      </c>
      <c r="L13" s="11"/>
      <c r="M13" s="45">
        <v>137801</v>
      </c>
    </row>
    <row r="14" spans="2:14" s="2" customFormat="1" ht="15" customHeight="1" thickBot="1" x14ac:dyDescent="0.25">
      <c r="B14" s="4">
        <v>10</v>
      </c>
      <c r="C14" s="3" t="s">
        <v>19</v>
      </c>
      <c r="D14" s="44">
        <f t="shared" si="0"/>
        <v>1038475421.8499999</v>
      </c>
      <c r="E14" s="42">
        <f>E15+E16</f>
        <v>818413366.27999997</v>
      </c>
      <c r="F14" s="42">
        <f>F15+F16</f>
        <v>10859950.98</v>
      </c>
      <c r="G14" s="42">
        <f>G15+G16</f>
        <v>209202104.58999997</v>
      </c>
      <c r="H14" s="18"/>
      <c r="I14" s="13">
        <f t="shared" si="1"/>
        <v>556066155.27999997</v>
      </c>
      <c r="J14" s="42">
        <f>J15+J16</f>
        <v>67061677.560000002</v>
      </c>
      <c r="K14" s="42">
        <f>K15+K16</f>
        <v>489004477.72000003</v>
      </c>
      <c r="L14" s="11"/>
      <c r="M14" s="45">
        <v>5001349</v>
      </c>
    </row>
    <row r="15" spans="2:14" s="2" customFormat="1" ht="15" hidden="1" customHeight="1" outlineLevel="1" collapsed="1" thickBot="1" x14ac:dyDescent="0.25">
      <c r="B15" s="37" t="s">
        <v>20</v>
      </c>
      <c r="C15" s="38" t="s">
        <v>48</v>
      </c>
      <c r="D15" s="44">
        <f t="shared" si="0"/>
        <v>429503123.89999998</v>
      </c>
      <c r="E15" s="42">
        <v>332920852.31999999</v>
      </c>
      <c r="F15" s="42">
        <v>10493984.09</v>
      </c>
      <c r="G15" s="42">
        <v>86088287.489999995</v>
      </c>
      <c r="H15" s="19"/>
      <c r="I15" s="13">
        <f t="shared" si="1"/>
        <v>253929109.83000001</v>
      </c>
      <c r="J15" s="42">
        <v>45759159.119999997</v>
      </c>
      <c r="K15" s="42">
        <v>208169950.71000001</v>
      </c>
      <c r="L15" s="15"/>
      <c r="M15" s="45"/>
    </row>
    <row r="16" spans="2:14" s="2" customFormat="1" ht="15" hidden="1" customHeight="1" outlineLevel="1" thickBot="1" x14ac:dyDescent="0.25">
      <c r="B16" s="37" t="s">
        <v>21</v>
      </c>
      <c r="C16" s="38" t="s">
        <v>22</v>
      </c>
      <c r="D16" s="44">
        <f t="shared" si="0"/>
        <v>608972297.94999993</v>
      </c>
      <c r="E16" s="42">
        <v>485492513.95999998</v>
      </c>
      <c r="F16" s="42">
        <v>365966.89</v>
      </c>
      <c r="G16" s="42">
        <v>123113817.09999999</v>
      </c>
      <c r="H16" s="19"/>
      <c r="I16" s="13">
        <f t="shared" si="1"/>
        <v>302137045.44999999</v>
      </c>
      <c r="J16" s="42">
        <v>21302518.440000001</v>
      </c>
      <c r="K16" s="42">
        <v>280834527.00999999</v>
      </c>
      <c r="L16" s="15"/>
      <c r="M16" s="45"/>
    </row>
    <row r="17" spans="2:13" s="2" customFormat="1" ht="15" customHeight="1" collapsed="1" thickBot="1" x14ac:dyDescent="0.25">
      <c r="B17" s="4">
        <v>11</v>
      </c>
      <c r="C17" s="3" t="s">
        <v>23</v>
      </c>
      <c r="D17" s="44">
        <f t="shared" si="0"/>
        <v>651568.86</v>
      </c>
      <c r="E17" s="42">
        <v>639534.18999999994</v>
      </c>
      <c r="F17" s="42">
        <v>0.04</v>
      </c>
      <c r="G17" s="42">
        <v>12034.63</v>
      </c>
      <c r="H17" s="17"/>
      <c r="I17" s="13">
        <f t="shared" si="1"/>
        <v>128541.34999999999</v>
      </c>
      <c r="J17" s="42">
        <v>26155.73</v>
      </c>
      <c r="K17" s="42">
        <v>102385.62</v>
      </c>
      <c r="L17" s="11"/>
      <c r="M17" s="45">
        <v>46</v>
      </c>
    </row>
    <row r="18" spans="2:13" s="2" customFormat="1" ht="15" customHeight="1" thickBot="1" x14ac:dyDescent="0.25">
      <c r="B18" s="4">
        <v>12</v>
      </c>
      <c r="C18" s="3" t="s">
        <v>49</v>
      </c>
      <c r="D18" s="44">
        <f t="shared" si="0"/>
        <v>7196421.4199999999</v>
      </c>
      <c r="E18" s="42">
        <v>6484913.7999999998</v>
      </c>
      <c r="F18" s="42">
        <v>2876.14</v>
      </c>
      <c r="G18" s="42">
        <v>708631.48</v>
      </c>
      <c r="H18" s="17"/>
      <c r="I18" s="13">
        <f t="shared" si="1"/>
        <v>1361572.92</v>
      </c>
      <c r="J18" s="42">
        <v>87235.44</v>
      </c>
      <c r="K18" s="42">
        <v>1274337.48</v>
      </c>
      <c r="L18" s="11"/>
      <c r="M18" s="45">
        <v>18834</v>
      </c>
    </row>
    <row r="19" spans="2:13" s="2" customFormat="1" ht="15" customHeight="1" thickBot="1" x14ac:dyDescent="0.25">
      <c r="B19" s="4">
        <v>13</v>
      </c>
      <c r="C19" s="3" t="s">
        <v>24</v>
      </c>
      <c r="D19" s="44">
        <f t="shared" si="0"/>
        <v>78314210.539999992</v>
      </c>
      <c r="E19" s="42">
        <v>70076689.75</v>
      </c>
      <c r="F19" s="42">
        <v>2138588.2999999998</v>
      </c>
      <c r="G19" s="42">
        <v>6098932.4900000002</v>
      </c>
      <c r="H19" s="17"/>
      <c r="I19" s="13">
        <f t="shared" si="1"/>
        <v>10922966.91</v>
      </c>
      <c r="J19" s="42">
        <v>5247116.51</v>
      </c>
      <c r="K19" s="42">
        <v>5675850.4000000004</v>
      </c>
      <c r="L19" s="11"/>
      <c r="M19" s="45">
        <v>78917</v>
      </c>
    </row>
    <row r="20" spans="2:13" s="2" customFormat="1" ht="15" customHeight="1" thickBot="1" x14ac:dyDescent="0.25">
      <c r="B20" s="4">
        <v>14</v>
      </c>
      <c r="C20" s="3" t="s">
        <v>25</v>
      </c>
      <c r="D20" s="44">
        <f t="shared" si="0"/>
        <v>29351293.130000003</v>
      </c>
      <c r="E20" s="42">
        <v>26072764.530000001</v>
      </c>
      <c r="F20" s="42">
        <v>520942.36</v>
      </c>
      <c r="G20" s="42">
        <v>2757586.24</v>
      </c>
      <c r="H20" s="17"/>
      <c r="I20" s="13">
        <f t="shared" si="1"/>
        <v>11466127.6</v>
      </c>
      <c r="J20" s="42">
        <v>8824958.0700000003</v>
      </c>
      <c r="K20" s="42">
        <v>2641169.5299999998</v>
      </c>
      <c r="L20" s="11"/>
      <c r="M20" s="45">
        <v>449</v>
      </c>
    </row>
    <row r="21" spans="2:13" s="2" customFormat="1" ht="15" customHeight="1" thickBot="1" x14ac:dyDescent="0.25">
      <c r="B21" s="4">
        <v>15</v>
      </c>
      <c r="C21" s="3" t="s">
        <v>26</v>
      </c>
      <c r="D21" s="44">
        <f t="shared" si="0"/>
        <v>237811.5</v>
      </c>
      <c r="E21" s="42">
        <v>209635.02</v>
      </c>
      <c r="F21" s="42">
        <v>3891.14</v>
      </c>
      <c r="G21" s="42">
        <v>24285.34</v>
      </c>
      <c r="H21" s="17"/>
      <c r="I21" s="13">
        <f t="shared" si="1"/>
        <v>290484.52</v>
      </c>
      <c r="J21" s="42">
        <v>255775.01</v>
      </c>
      <c r="K21" s="42">
        <v>34709.51</v>
      </c>
      <c r="L21" s="11"/>
      <c r="M21" s="45">
        <v>70</v>
      </c>
    </row>
    <row r="22" spans="2:13" s="2" customFormat="1" ht="15" customHeight="1" thickBot="1" x14ac:dyDescent="0.25">
      <c r="B22" s="4">
        <v>16</v>
      </c>
      <c r="C22" s="3" t="s">
        <v>27</v>
      </c>
      <c r="D22" s="44">
        <f t="shared" si="0"/>
        <v>40169358.089999996</v>
      </c>
      <c r="E22" s="42">
        <v>29164457.530000001</v>
      </c>
      <c r="F22" s="42">
        <v>8102107.2699999996</v>
      </c>
      <c r="G22" s="42">
        <v>2902793.29</v>
      </c>
      <c r="H22" s="17"/>
      <c r="I22" s="13">
        <f t="shared" si="1"/>
        <v>4439138.58</v>
      </c>
      <c r="J22" s="42">
        <v>687151.73</v>
      </c>
      <c r="K22" s="42">
        <v>3751986.85</v>
      </c>
      <c r="L22" s="11"/>
      <c r="M22" s="45">
        <v>30959</v>
      </c>
    </row>
    <row r="23" spans="2:13" s="2" customFormat="1" ht="15" customHeight="1" thickBot="1" x14ac:dyDescent="0.25">
      <c r="B23" s="4">
        <v>17</v>
      </c>
      <c r="C23" s="3" t="s">
        <v>28</v>
      </c>
      <c r="D23" s="44">
        <f t="shared" si="0"/>
        <v>40365480.189999998</v>
      </c>
      <c r="E23" s="42">
        <v>30833460.68</v>
      </c>
      <c r="F23" s="42">
        <v>2080965.45</v>
      </c>
      <c r="G23" s="42">
        <v>7451054.0599999996</v>
      </c>
      <c r="H23" s="17"/>
      <c r="I23" s="13">
        <f t="shared" si="1"/>
        <v>3898945.39</v>
      </c>
      <c r="J23" s="42">
        <v>7838.92</v>
      </c>
      <c r="K23" s="42">
        <v>3891106.47</v>
      </c>
      <c r="L23" s="11"/>
      <c r="M23" s="45">
        <v>1149767</v>
      </c>
    </row>
    <row r="24" spans="2:13" s="2" customFormat="1" ht="15" customHeight="1" thickBot="1" x14ac:dyDescent="0.25">
      <c r="B24" s="4">
        <v>18</v>
      </c>
      <c r="C24" s="3" t="s">
        <v>29</v>
      </c>
      <c r="D24" s="44">
        <f t="shared" si="0"/>
        <v>131885250.56</v>
      </c>
      <c r="E24" s="42">
        <v>76320897.5</v>
      </c>
      <c r="F24" s="42">
        <v>38825867.829999998</v>
      </c>
      <c r="G24" s="42">
        <v>16738485.23</v>
      </c>
      <c r="H24" s="17"/>
      <c r="I24" s="13">
        <f t="shared" si="1"/>
        <v>19330377.740000002</v>
      </c>
      <c r="J24" s="42">
        <v>1090564.73</v>
      </c>
      <c r="K24" s="42">
        <v>18239813.010000002</v>
      </c>
      <c r="L24" s="11"/>
      <c r="M24" s="45">
        <v>4907588</v>
      </c>
    </row>
    <row r="25" spans="2:13" ht="15.75" thickBot="1" x14ac:dyDescent="0.3"/>
    <row r="26" spans="2:13" s="10" customFormat="1" ht="15.75" thickBot="1" x14ac:dyDescent="0.3">
      <c r="B26" s="22"/>
      <c r="C26" s="16" t="s">
        <v>42</v>
      </c>
      <c r="D26" s="43">
        <f>D6+D7+D8+D9+D10+D11+D12+D13+D14+D17+D18+D19+D20+D21+D22+D23+D24</f>
        <v>2164845257.98</v>
      </c>
      <c r="E26" s="42">
        <f>E6+E7+E8+E9+E10+E11+E12+E13+E14+E21+E22+E23+E24+E19+E20+E17+E18</f>
        <v>1725929045.1599998</v>
      </c>
      <c r="F26" s="42">
        <f>F6+F7+F8+F9+F10+F11+F12+F13+F14+F21+F22+F23+F24+F17+F18+F19+F20</f>
        <v>78128102.760000005</v>
      </c>
      <c r="G26" s="42">
        <f>G6+G7+G8+G9+G10+G11+G12+G13+G14+G19+G20+G21+G22+G23+G24+G17+G18</f>
        <v>360788110.06</v>
      </c>
      <c r="H26" s="24"/>
      <c r="I26" s="27">
        <f>K26+J26</f>
        <v>825092847.03000009</v>
      </c>
      <c r="J26" s="25">
        <f>J6+J7+J8+J9+J10+J11+J12+J13+J14+J19+J20+J21+J22+J23+J24+J17+J18</f>
        <v>129121087.16000004</v>
      </c>
      <c r="K26" s="25">
        <f>K6+K7+K8+K9+K10+K11+K12+K13+K14+K19+K20+K21+K22+K23+K24+K17+K18</f>
        <v>695971759.87</v>
      </c>
      <c r="L26" s="26"/>
      <c r="M26" s="27">
        <f>M6+M7+M8+M9+M10+M11+M12+M13+M14+M19+M20+M21+M22+M23+M24+M17+M18</f>
        <v>13983798</v>
      </c>
    </row>
  </sheetData>
  <mergeCells count="2">
    <mergeCell ref="B5:C5"/>
    <mergeCell ref="B4:C4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7"/>
  <sheetViews>
    <sheetView tabSelected="1" zoomScaleNormal="100" workbookViewId="0">
      <selection activeCell="A2" sqref="A2"/>
    </sheetView>
  </sheetViews>
  <sheetFormatPr defaultRowHeight="15" outlineLevelRow="1" outlineLevelCol="1" x14ac:dyDescent="0.25"/>
  <cols>
    <col min="1" max="1" width="3.85546875" style="8" customWidth="1"/>
    <col min="2" max="2" width="48.7109375" style="8" customWidth="1"/>
    <col min="3" max="3" width="4.42578125" style="8" customWidth="1"/>
    <col min="4" max="4" width="69.5703125" style="8" customWidth="1"/>
    <col min="5" max="5" width="19.28515625" style="8" hidden="1" customWidth="1" outlineLevel="1"/>
    <col min="6" max="6" width="22.85546875" style="8" hidden="1" customWidth="1" outlineLevel="1"/>
    <col min="7" max="7" width="19.5703125" style="8" hidden="1" customWidth="1" outlineLevel="1"/>
    <col min="8" max="8" width="14.28515625" style="8" customWidth="1" collapsed="1"/>
    <col min="9" max="9" width="16.85546875" style="8" hidden="1" customWidth="1" outlineLevel="1"/>
    <col min="10" max="10" width="15" style="8" hidden="1" customWidth="1" outlineLevel="1"/>
    <col min="11" max="11" width="15.140625" style="8" hidden="1" customWidth="1" outlineLevel="1"/>
    <col min="12" max="12" width="2.42578125" customWidth="1" collapsed="1"/>
    <col min="13" max="13" width="17" style="8" customWidth="1" collapsed="1"/>
    <col min="14" max="14" width="15.85546875" style="8" hidden="1" customWidth="1" outlineLevel="1"/>
    <col min="15" max="15" width="16.7109375" style="8" hidden="1" customWidth="1" outlineLevel="1"/>
    <col min="16" max="16" width="2.140625" style="8" customWidth="1" collapsed="1"/>
    <col min="17" max="17" width="11.42578125" style="8" customWidth="1"/>
    <col min="18" max="18" width="11.140625" style="8" hidden="1" customWidth="1"/>
    <col min="19" max="19" width="12.42578125" style="8" customWidth="1"/>
    <col min="20" max="16384" width="9.140625" style="8"/>
  </cols>
  <sheetData>
    <row r="1" spans="1:19" x14ac:dyDescent="0.25">
      <c r="L1" s="8"/>
    </row>
    <row r="2" spans="1:19" s="2" customFormat="1" ht="12" x14ac:dyDescent="0.2">
      <c r="A2" s="1" t="s">
        <v>57</v>
      </c>
      <c r="P2" s="10"/>
    </row>
    <row r="3" spans="1:19" s="2" customFormat="1" ht="12.75" thickBot="1" x14ac:dyDescent="0.25">
      <c r="P3" s="10"/>
    </row>
    <row r="4" spans="1:19" s="2" customFormat="1" ht="24.75" customHeight="1" thickBot="1" x14ac:dyDescent="0.25">
      <c r="A4" s="46" t="s">
        <v>50</v>
      </c>
      <c r="B4" s="47"/>
      <c r="C4" s="49" t="s">
        <v>9</v>
      </c>
      <c r="D4" s="50"/>
      <c r="E4" s="33" t="s">
        <v>10</v>
      </c>
      <c r="F4" s="33" t="s">
        <v>11</v>
      </c>
      <c r="G4" s="33" t="s">
        <v>12</v>
      </c>
      <c r="H4" s="5" t="s">
        <v>3</v>
      </c>
      <c r="I4" s="5" t="s">
        <v>0</v>
      </c>
      <c r="J4" s="5" t="s">
        <v>1</v>
      </c>
      <c r="K4" s="5" t="s">
        <v>2</v>
      </c>
      <c r="M4" s="5" t="s">
        <v>43</v>
      </c>
      <c r="N4" s="5" t="s">
        <v>4</v>
      </c>
      <c r="O4" s="5" t="s">
        <v>5</v>
      </c>
      <c r="P4" s="9"/>
      <c r="Q4" s="5" t="s">
        <v>6</v>
      </c>
      <c r="R4" s="5" t="s">
        <v>7</v>
      </c>
      <c r="S4" s="5" t="s">
        <v>8</v>
      </c>
    </row>
    <row r="5" spans="1:19" s="2" customFormat="1" ht="15" customHeight="1" thickBot="1" x14ac:dyDescent="0.25">
      <c r="A5" s="3" t="s">
        <v>31</v>
      </c>
      <c r="B5" s="3" t="s">
        <v>30</v>
      </c>
      <c r="C5" s="7" t="s">
        <v>45</v>
      </c>
      <c r="D5" s="3" t="s">
        <v>56</v>
      </c>
      <c r="E5" s="39"/>
      <c r="F5" s="39"/>
      <c r="G5" s="39"/>
      <c r="H5" s="13">
        <f>H6+H7+H8</f>
        <v>1235880705.23</v>
      </c>
      <c r="I5" s="13">
        <f>I6+I7+I8</f>
        <v>1219871489.02</v>
      </c>
      <c r="J5" s="13">
        <f>J6+J7+J8</f>
        <v>2413631.73</v>
      </c>
      <c r="K5" s="13">
        <f>K6+K7+K8</f>
        <v>13595584.470000001</v>
      </c>
      <c r="M5" s="13">
        <f>M6+M7+M8</f>
        <v>979281048.21000004</v>
      </c>
      <c r="N5" s="13">
        <f>SUM(N6:N12)</f>
        <v>49837824.590000004</v>
      </c>
      <c r="O5" s="13">
        <f>SUM(O6:O12)</f>
        <v>1473818046.6300001</v>
      </c>
      <c r="P5" s="9"/>
      <c r="Q5" s="13">
        <f>SUM(Q6:Q8)</f>
        <v>1407718</v>
      </c>
      <c r="R5" s="13">
        <f t="shared" ref="R5:S5" si="0">SUM(R6:R8)</f>
        <v>0</v>
      </c>
      <c r="S5" s="13">
        <f t="shared" si="0"/>
        <v>8160559</v>
      </c>
    </row>
    <row r="6" spans="1:19" s="6" customFormat="1" ht="15" hidden="1" customHeight="1" outlineLevel="1" thickBot="1" x14ac:dyDescent="0.25">
      <c r="A6" s="3" t="s">
        <v>31</v>
      </c>
      <c r="B6" s="3" t="s">
        <v>32</v>
      </c>
      <c r="C6" s="3" t="s">
        <v>33</v>
      </c>
      <c r="D6" s="3" t="s">
        <v>55</v>
      </c>
      <c r="E6" s="39"/>
      <c r="F6" s="39"/>
      <c r="G6" s="39"/>
      <c r="H6" s="42">
        <v>502231128.32999998</v>
      </c>
      <c r="I6" s="42">
        <v>498111278.89999998</v>
      </c>
      <c r="J6" s="42">
        <v>686799.07</v>
      </c>
      <c r="K6" s="42">
        <v>3433050.36</v>
      </c>
      <c r="L6" s="34"/>
      <c r="M6" s="13">
        <f>N6+O6</f>
        <v>336209334.82999998</v>
      </c>
      <c r="N6" s="42">
        <v>19759344.579999998</v>
      </c>
      <c r="O6" s="42">
        <v>316449990.25</v>
      </c>
      <c r="P6" s="9"/>
      <c r="Q6" s="45">
        <v>1078191</v>
      </c>
      <c r="R6" s="13"/>
      <c r="S6" s="45">
        <v>5748414</v>
      </c>
    </row>
    <row r="7" spans="1:19" s="6" customFormat="1" ht="15" hidden="1" customHeight="1" outlineLevel="1" thickBot="1" x14ac:dyDescent="0.25">
      <c r="A7" s="3" t="s">
        <v>31</v>
      </c>
      <c r="B7" s="3" t="s">
        <v>32</v>
      </c>
      <c r="C7" s="3" t="s">
        <v>34</v>
      </c>
      <c r="D7" s="3" t="s">
        <v>35</v>
      </c>
      <c r="E7" s="39"/>
      <c r="F7" s="39"/>
      <c r="G7" s="39"/>
      <c r="H7" s="42">
        <v>129307252.64</v>
      </c>
      <c r="I7" s="42">
        <v>128917131.84999999</v>
      </c>
      <c r="J7" s="42">
        <v>1202.06</v>
      </c>
      <c r="K7" s="42">
        <v>388918.72</v>
      </c>
      <c r="L7" s="35"/>
      <c r="M7" s="13">
        <f>N7+O7</f>
        <v>197143136.63</v>
      </c>
      <c r="N7" s="42">
        <v>111239.66</v>
      </c>
      <c r="O7" s="42">
        <v>197031896.97</v>
      </c>
      <c r="P7" s="29"/>
      <c r="Q7" s="45">
        <v>327136</v>
      </c>
      <c r="R7" s="13"/>
      <c r="S7" s="45">
        <v>333266</v>
      </c>
    </row>
    <row r="8" spans="1:19" s="6" customFormat="1" ht="15" hidden="1" customHeight="1" outlineLevel="1" thickBot="1" x14ac:dyDescent="0.25">
      <c r="A8" s="3" t="s">
        <v>31</v>
      </c>
      <c r="B8" s="3" t="s">
        <v>32</v>
      </c>
      <c r="C8" s="3" t="s">
        <v>36</v>
      </c>
      <c r="D8" s="3" t="s">
        <v>37</v>
      </c>
      <c r="E8" s="39"/>
      <c r="F8" s="39"/>
      <c r="G8" s="39"/>
      <c r="H8" s="42">
        <v>604342324.25999999</v>
      </c>
      <c r="I8" s="42">
        <v>592843078.26999998</v>
      </c>
      <c r="J8" s="42">
        <v>1725630.6</v>
      </c>
      <c r="K8" s="42">
        <v>9773615.3900000006</v>
      </c>
      <c r="L8" s="35"/>
      <c r="M8" s="13">
        <f>O8+N8</f>
        <v>445928576.75</v>
      </c>
      <c r="N8" s="42">
        <v>29207296.010000002</v>
      </c>
      <c r="O8" s="42">
        <v>416721280.74000001</v>
      </c>
      <c r="P8" s="29"/>
      <c r="Q8" s="45">
        <v>2391</v>
      </c>
      <c r="R8" s="13"/>
      <c r="S8" s="45">
        <v>2078879</v>
      </c>
    </row>
    <row r="9" spans="1:19" s="6" customFormat="1" ht="12.75" collapsed="1" thickBot="1" x14ac:dyDescent="0.25">
      <c r="A9" s="3" t="s">
        <v>38</v>
      </c>
      <c r="B9" s="3" t="s">
        <v>51</v>
      </c>
      <c r="C9" s="41"/>
      <c r="D9" s="40"/>
      <c r="E9" s="40"/>
      <c r="F9" s="40"/>
      <c r="G9" s="40"/>
      <c r="H9" s="42">
        <v>396028582.95999998</v>
      </c>
      <c r="I9" s="42">
        <v>395647421.95999998</v>
      </c>
      <c r="J9" s="13">
        <v>0</v>
      </c>
      <c r="K9" s="42">
        <v>381161</v>
      </c>
      <c r="L9" s="35"/>
      <c r="M9" s="13">
        <f>N9+O9</f>
        <v>253878369.19999999</v>
      </c>
      <c r="N9" s="31">
        <v>0</v>
      </c>
      <c r="O9" s="42">
        <v>253878369.19999999</v>
      </c>
      <c r="P9" s="29"/>
      <c r="Q9" s="45">
        <v>264934</v>
      </c>
      <c r="R9" s="13"/>
      <c r="S9" s="45">
        <v>296122</v>
      </c>
    </row>
    <row r="10" spans="1:19" s="6" customFormat="1" ht="15" customHeight="1" thickBot="1" x14ac:dyDescent="0.25">
      <c r="A10" s="3" t="s">
        <v>39</v>
      </c>
      <c r="B10" s="3" t="s">
        <v>52</v>
      </c>
      <c r="C10" s="41"/>
      <c r="D10" s="39"/>
      <c r="E10" s="39"/>
      <c r="F10" s="39"/>
      <c r="G10" s="39"/>
      <c r="H10" s="42">
        <v>101230505.69</v>
      </c>
      <c r="I10" s="42">
        <v>94615910.560000002</v>
      </c>
      <c r="J10" s="42">
        <v>838610.14</v>
      </c>
      <c r="K10" s="42">
        <v>5775984.9900000002</v>
      </c>
      <c r="L10" s="36"/>
      <c r="M10" s="13">
        <f>O10+N10</f>
        <v>40798276.680000007</v>
      </c>
      <c r="N10" s="42">
        <v>759944.34</v>
      </c>
      <c r="O10" s="42">
        <v>40038332.340000004</v>
      </c>
      <c r="P10" s="30"/>
      <c r="Q10" s="45">
        <v>142417</v>
      </c>
      <c r="R10" s="13"/>
      <c r="S10" s="45">
        <v>342566</v>
      </c>
    </row>
    <row r="11" spans="1:19" s="6" customFormat="1" ht="15" customHeight="1" thickBot="1" x14ac:dyDescent="0.25">
      <c r="A11" s="3" t="s">
        <v>40</v>
      </c>
      <c r="B11" s="3" t="s">
        <v>53</v>
      </c>
      <c r="C11" s="41"/>
      <c r="D11" s="39"/>
      <c r="E11" s="39"/>
      <c r="F11" s="39"/>
      <c r="G11" s="39"/>
      <c r="H11" s="42">
        <v>40120.65</v>
      </c>
      <c r="I11" s="42">
        <v>40120.65</v>
      </c>
      <c r="J11" s="13">
        <v>0</v>
      </c>
      <c r="K11" s="13">
        <v>0</v>
      </c>
      <c r="L11" s="36"/>
      <c r="M11" s="13">
        <f>N11+O11</f>
        <v>430994.21</v>
      </c>
      <c r="N11" s="31">
        <v>0</v>
      </c>
      <c r="O11" s="42">
        <v>430994.21</v>
      </c>
      <c r="P11" s="30"/>
      <c r="Q11" s="45">
        <v>889</v>
      </c>
      <c r="R11" s="13"/>
      <c r="S11" s="45">
        <v>854</v>
      </c>
    </row>
    <row r="12" spans="1:19" s="6" customFormat="1" ht="15" customHeight="1" thickBot="1" x14ac:dyDescent="0.25">
      <c r="A12" s="3" t="s">
        <v>41</v>
      </c>
      <c r="B12" s="3" t="s">
        <v>54</v>
      </c>
      <c r="C12" s="41"/>
      <c r="D12" s="39"/>
      <c r="E12" s="39"/>
      <c r="F12" s="39"/>
      <c r="G12" s="39"/>
      <c r="H12" s="42">
        <v>151089964.84999999</v>
      </c>
      <c r="I12" s="42">
        <v>151052949.13</v>
      </c>
      <c r="J12" s="13">
        <v>0</v>
      </c>
      <c r="K12" s="42">
        <v>37015.72</v>
      </c>
      <c r="L12" s="36"/>
      <c r="M12" s="13">
        <f>N12+O12</f>
        <v>249267182.91999999</v>
      </c>
      <c r="N12" s="31">
        <v>0</v>
      </c>
      <c r="O12" s="42">
        <v>249267182.91999999</v>
      </c>
      <c r="P12" s="32"/>
      <c r="Q12" s="45">
        <v>682</v>
      </c>
      <c r="R12" s="13"/>
      <c r="S12" s="45">
        <v>84968</v>
      </c>
    </row>
    <row r="13" spans="1:19" ht="15.75" thickBot="1" x14ac:dyDescent="0.3">
      <c r="L13" s="28"/>
    </row>
    <row r="14" spans="1:19" ht="15.75" thickBot="1" x14ac:dyDescent="0.3">
      <c r="B14" s="16" t="s">
        <v>42</v>
      </c>
      <c r="G14" s="43" t="e">
        <f>C1+C2+C3+C4+C5+C6+C7+C8+C9+#REF!+#REF!+#REF!+#REF!+#REF!+C10+C11+C12</f>
        <v>#VALUE!</v>
      </c>
      <c r="H14" s="42">
        <f>SUM(H6:H12)</f>
        <v>1884269879.3800001</v>
      </c>
      <c r="I14" s="42">
        <f>SUM(I6:I12)</f>
        <v>1861227891.3200002</v>
      </c>
      <c r="J14" s="42">
        <f>SUM(J6:J12)</f>
        <v>3252241.87</v>
      </c>
      <c r="K14" s="42">
        <f>SUM(K6:K12)</f>
        <v>19789746.18</v>
      </c>
      <c r="M14" s="27">
        <f>SUM(M6:M12)</f>
        <v>1523655871.2200003</v>
      </c>
      <c r="N14" s="27">
        <f t="shared" ref="N14:O14" si="1">SUM(N6:N12)</f>
        <v>49837824.590000004</v>
      </c>
      <c r="O14" s="27">
        <f t="shared" si="1"/>
        <v>1473818046.6300001</v>
      </c>
      <c r="Q14" s="27">
        <f>SUM(Q6:Q12)</f>
        <v>1816640</v>
      </c>
      <c r="R14" s="27">
        <f t="shared" ref="R14:S14" si="2">SUM(R6:R12)</f>
        <v>0</v>
      </c>
      <c r="S14" s="27">
        <f t="shared" si="2"/>
        <v>8885069</v>
      </c>
    </row>
    <row r="15" spans="1:19" x14ac:dyDescent="0.25">
      <c r="L15" s="8"/>
    </row>
    <row r="16" spans="1:19" x14ac:dyDescent="0.25">
      <c r="L16" s="8"/>
    </row>
    <row r="17" spans="12:12" x14ac:dyDescent="0.25">
      <c r="L17" s="8"/>
    </row>
  </sheetData>
  <mergeCells count="2">
    <mergeCell ref="A4:B4"/>
    <mergeCell ref="C4:D4"/>
  </mergeCells>
  <pageMargins left="0.25" right="0.25" top="0.75" bottom="0.75" header="0.3" footer="0.3"/>
  <pageSetup paperSize="8" scale="67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p:properties xmlns:p="http://schemas.microsoft.com/office/2006/metadata/properties" xmlns:xsi="http://www.w3.org/2001/XMLSchema-instance">
  <documentManagement>
    <Γλώσσα xmlns="69e4f59e-94ce-4f03-8c9a-02a014ca30ef">Ελληνικά</Γλώσσα>
    <ContentDate xmlns="69e4f59e-94ce-4f03-8c9a-02a014ca30ef">2014-12-30T22:00:00+00:00</ContentDate>
    <Thematologia xmlns="5e836a50-e425-44c3-ba86-98797751d084">43</Thematologia>
    <AutoNumber xmlns="5e836a50-e425-44c3-ba86-98797751d084">10</AutoNumber>
    <BoG-Υ.Μ. xmlns="5e836a50-e425-44c3-ba86-98797751d084">15</BoG-Υ.Μ.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BoG-BasicDocument" ma:contentTypeID="0x010100E8F95B0745D5A8479B6CF778B0E78F7B005F9F10349D5DDA4E9925BE327C0A614D" ma:contentTypeVersion="2" ma:contentTypeDescription="Βασικό Έγγραφο" ma:contentTypeScope="" ma:versionID="55aa8164395392c5cc3128f48173203e">
  <xsd:schema xmlns:xsd="http://www.w3.org/2001/XMLSchema" xmlns:p="http://schemas.microsoft.com/office/2006/metadata/properties" xmlns:ns2="5e836a50-e425-44c3-ba86-98797751d084" xmlns:ns3="69e4f59e-94ce-4f03-8c9a-02a014ca30ef" targetNamespace="http://schemas.microsoft.com/office/2006/metadata/properties" ma:root="true" ma:fieldsID="0040f5724ecad56d6817e80c79b245fe" ns2:_="" ns3:_="">
    <xsd:import namespace="5e836a50-e425-44c3-ba86-98797751d084"/>
    <xsd:import namespace="69e4f59e-94ce-4f03-8c9a-02a014ca30ef"/>
    <xsd:element name="properties">
      <xsd:complexType>
        <xsd:sequence>
          <xsd:element name="documentManagement">
            <xsd:complexType>
              <xsd:all>
                <xsd:element ref="ns2:Thematologia"/>
                <xsd:element ref="ns2:BoG-Υ.Μ."/>
                <xsd:element ref="ns3:ContentDate" minOccurs="0"/>
                <xsd:element ref="ns3:Γλώσσα"/>
                <xsd:element ref="ns2:AutoNumber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5e836a50-e425-44c3-ba86-98797751d084" elementFormDefault="qualified">
    <xsd:import namespace="http://schemas.microsoft.com/office/2006/documentManagement/types"/>
    <xsd:element name="Thematologia" ma:index="8" ma:displayName="BoG-Thematologia" ma:description="(Θεματολογία αντικειμένου)" ma:list="{41163bd9-74ba-4529-8c52-72b797173497}" ma:internalName="Thematologia" ma:showField="Title" ma:web="{69e4f59e-94ce-4f03-8c9a-02a014ca30ef}">
      <xsd:simpleType>
        <xsd:restriction base="dms:Lookup"/>
      </xsd:simpleType>
    </xsd:element>
    <xsd:element name="BoG-Υ.Μ." ma:index="9" ma:displayName="BoG-Υ.Μ." ma:description="(Υπηρεσιακή Μονάδα)" ma:list="{dbc844d4-1b9d-4834-ba45-f0b938336d8c}" ma:internalName="BoG_x002d__x03a5__x002e__x039c__x002e_" ma:showField="Title" ma:web="{69e4f59e-94ce-4f03-8c9a-02a014ca30ef}">
      <xsd:simpleType>
        <xsd:restriction base="dms:Lookup"/>
      </xsd:simpleType>
    </xsd:element>
    <xsd:element name="AutoNumber" ma:index="14" nillable="true" ma:displayName="Α/Α" ma:decimals="0" ma:description="(Αύξων Αριθμός)" ma:internalName="AutoNumber" ma:percentage="FALSE">
      <xsd:simpleType>
        <xsd:restriction base="dms:Number"/>
      </xsd:simpleType>
    </xsd:element>
  </xsd:schema>
  <xsd:schema xmlns:xsd="http://www.w3.org/2001/XMLSchema" xmlns:dms="http://schemas.microsoft.com/office/2006/documentManagement/types" targetNamespace="69e4f59e-94ce-4f03-8c9a-02a014ca30ef" elementFormDefault="qualified">
    <xsd:import namespace="http://schemas.microsoft.com/office/2006/documentManagement/types"/>
    <xsd:element name="ContentDate" ma:index="11" nillable="true" ma:displayName="BoG_ContentDate" ma:default="[today]" ma:description="Ημ/νια που θα εμφανίζεται για το κάθε αντικείμενο. Π.χ. τι ημ/νια θα φαίνεται στην Ανακ., ή την Έκδοση ή το ΔΤ, ή το Έγγραφο, κλπ." ma:format="DateOnly" ma:internalName="ContentDate">
      <xsd:simpleType>
        <xsd:restriction base="dms:DateTime"/>
      </xsd:simpleType>
    </xsd:element>
    <xsd:element name="Γλώσσα" ma:index="12" ma:displayName="Γλώσσα" ma:default="Ελληνικά" ma:description="(Γλώσσα αντικειμένου)" ma:format="RadioButtons" ma:internalName="_x0393__x03bb__x03ce__x03c3__x03c3__x03b1_">
      <xsd:simpleType>
        <xsd:restriction base="dms:Choice">
          <xsd:enumeration value="Ελληνικά"/>
          <xsd:enumeration value="Αγγλικά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Τίτλος"/>
        <xsd:element ref="dc:subject" minOccurs="0" maxOccurs="1"/>
        <xsd:element ref="dc:description" minOccurs="0" maxOccurs="1" ma:index="10" ma:displayName="Comments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BoG-BasicDocument" ma:contentTypeID="0x010100E8F95B0745D5A8479B6CF778B0E78F7B005F9F10349D5DDA4E9925BE327C0A614D" ma:contentTypeVersion="2" ma:contentTypeDescription="Βασικό Έγγραφο" ma:contentTypeScope="" ma:versionID="83d14b65dd39d68b1fb2fa6b2b75b97c">
  <xsd:schema xmlns:xsd="http://www.w3.org/2001/XMLSchema" xmlns:p="http://schemas.microsoft.com/office/2006/metadata/properties" xmlns:ns2="5e836a50-e425-44c3-ba86-98797751d084" xmlns:ns3="69e4f59e-94ce-4f03-8c9a-02a014ca30ef" targetNamespace="http://schemas.microsoft.com/office/2006/metadata/properties" ma:root="true" ma:fieldsID="42c8a353b1832e5e577052974ec1ced4" ns2:_="" ns3:_="">
    <xsd:import namespace="5e836a50-e425-44c3-ba86-98797751d084"/>
    <xsd:import namespace="69e4f59e-94ce-4f03-8c9a-02a014ca30ef"/>
    <xsd:element name="properties">
      <xsd:complexType>
        <xsd:sequence>
          <xsd:element name="documentManagement">
            <xsd:complexType>
              <xsd:all>
                <xsd:element ref="ns2:Thematologia"/>
                <xsd:element ref="ns2:BoG-Υ.Μ."/>
                <xsd:element ref="ns3:ContentDate" minOccurs="0"/>
                <xsd:element ref="ns3:Γλώσσα"/>
                <xsd:element ref="ns2:AutoNumber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5e836a50-e425-44c3-ba86-98797751d084" elementFormDefault="qualified">
    <xsd:import namespace="http://schemas.microsoft.com/office/2006/documentManagement/types"/>
    <xsd:element name="Thematologia" ma:index="8" ma:displayName="BoG-Thematologia" ma:description="(Θεματολογία αντικειμένου)" ma:list="{41163bd9-74ba-4529-8c52-72b797173497}" ma:internalName="Thematologia" ma:showField="Title" ma:web="{69e4f59e-94ce-4f03-8c9a-02a014ca30ef}">
      <xsd:simpleType>
        <xsd:restriction base="dms:Lookup"/>
      </xsd:simpleType>
    </xsd:element>
    <xsd:element name="BoG-Υ.Μ." ma:index="9" ma:displayName="BoG-Υ.Μ." ma:description="(Υπηρεσιακή Μονάδα)" ma:list="{dbc844d4-1b9d-4834-ba45-f0b938336d8c}" ma:internalName="BoG_x002d__x03a5__x002e__x039c__x002e_" ma:showField="Title" ma:web="{69e4f59e-94ce-4f03-8c9a-02a014ca30ef}">
      <xsd:simpleType>
        <xsd:restriction base="dms:Lookup"/>
      </xsd:simpleType>
    </xsd:element>
    <xsd:element name="AutoNumber" ma:index="14" nillable="true" ma:displayName="Α/Α" ma:decimals="0" ma:description="(Αύξων Αριθμός)" ma:internalName="AutoNumber" ma:percentage="FALSE">
      <xsd:simpleType>
        <xsd:restriction base="dms:Number"/>
      </xsd:simpleType>
    </xsd:element>
  </xsd:schema>
  <xsd:schema xmlns:xsd="http://www.w3.org/2001/XMLSchema" xmlns:dms="http://schemas.microsoft.com/office/2006/documentManagement/types" targetNamespace="69e4f59e-94ce-4f03-8c9a-02a014ca30ef" elementFormDefault="qualified">
    <xsd:import namespace="http://schemas.microsoft.com/office/2006/documentManagement/types"/>
    <xsd:element name="ContentDate" ma:index="11" nillable="true" ma:displayName="BoG_ContentDate" ma:default="[today]" ma:description="Ημ/νια που θα εμφανίζεται για το κάθε αντικείμενο. Π.χ. τι ημ/νια θα φαίνεται στην Ανακ., ή την Έκδοση ή το ΔΤ, ή το Έγγραφο, κλπ." ma:format="DateOnly" ma:internalName="ContentDate">
      <xsd:simpleType>
        <xsd:restriction base="dms:DateTime"/>
      </xsd:simpleType>
    </xsd:element>
    <xsd:element name="Γλώσσα" ma:index="12" ma:displayName="Γλώσσα" ma:default="Ελληνικά" ma:description="(Γλώσσα αντικειμένου)" ma:format="RadioButtons" ma:internalName="_x0393__x03bb__x03ce__x03c3__x03c3__x03b1_">
      <xsd:simpleType>
        <xsd:restriction base="dms:Choice">
          <xsd:enumeration value="Ελληνικά"/>
          <xsd:enumeration value="Αγγλικά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Τίτλος"/>
        <xsd:element ref="dc:subject" minOccurs="0" maxOccurs="1"/>
        <xsd:element ref="dc:description" minOccurs="0" maxOccurs="1" ma:index="10" ma:displayName="Comments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5.xml><?xml version="1.0" encoding="utf-8"?>
<?mso-contentType ?>
<DocAve xmlns="http://www.AvePoint.com/sharepoint2007/v5/contenttype/list" CTID="0x010100E8F95B0745D5A8479B6CF778B0E78F7B006D5D421FB1FF324B9FF09BF7F7658373"/>
</file>

<file path=customXml/itemProps1.xml><?xml version="1.0" encoding="utf-8"?>
<ds:datastoreItem xmlns:ds="http://schemas.openxmlformats.org/officeDocument/2006/customXml" ds:itemID="{2E04DD08-5E96-44AA-B88A-5B95A9214DCB}"/>
</file>

<file path=customXml/itemProps2.xml><?xml version="1.0" encoding="utf-8"?>
<ds:datastoreItem xmlns:ds="http://schemas.openxmlformats.org/officeDocument/2006/customXml" ds:itemID="{D1F76144-7542-40CB-B103-7BD7E9844698}"/>
</file>

<file path=customXml/itemProps3.xml><?xml version="1.0" encoding="utf-8"?>
<ds:datastoreItem xmlns:ds="http://schemas.openxmlformats.org/officeDocument/2006/customXml" ds:itemID="{CA5EF8DC-0691-46F4-9962-D5C89DD8CA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e836a50-e425-44c3-ba86-98797751d084"/>
    <ds:schemaRef ds:uri="69e4f59e-94ce-4f03-8c9a-02a014ca30ef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4.xml><?xml version="1.0" encoding="utf-8"?>
<ds:datastoreItem xmlns:ds="http://schemas.openxmlformats.org/officeDocument/2006/customXml" ds:itemID="{EA65BA45-FEDE-4EF6-97F3-EDDB0A32E6CB}"/>
</file>

<file path=customXml/itemProps5.xml><?xml version="1.0" encoding="utf-8"?>
<ds:datastoreItem xmlns:ds="http://schemas.openxmlformats.org/officeDocument/2006/customXml" ds:itemID="{B7BA326A-31B8-4738-BD64-7E2D2736AC5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Ζημιών</vt:lpstr>
      <vt:lpstr>Ζωής</vt:lpstr>
    </vt:vector>
  </TitlesOfParts>
  <Company>Bank of Greece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ΑΣΦΑΛΙΣΤΡΑ  2014</dc:title>
  <dc:creator>Dikeakou Despina</dc:creator>
  <dc:description/>
  <cp:lastModifiedBy>Market Data Analysis Section</cp:lastModifiedBy>
  <cp:lastPrinted>2014-11-13T08:07:03Z</cp:lastPrinted>
  <dcterms:created xsi:type="dcterms:W3CDTF">2014-08-28T07:24:06Z</dcterms:created>
  <dcterms:modified xsi:type="dcterms:W3CDTF">2015-07-13T13:19:38Z</dcterms:modified>
  <cp:contentType>BoG-BasicDocument</cp:contentTyp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0x010100E8F95B0745D5A8479B6CF778B0E78F7B005F9F10349D5DDA4E9925BE327C0A614D</vt:lpwstr>
  </property>
</Properties>
</file>